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ai-ayaka\Desktop\"/>
    </mc:Choice>
  </mc:AlternateContent>
  <xr:revisionPtr revIDLastSave="0" documentId="8_{14569367-ECF4-4FF3-8534-501F77508757}" xr6:coauthVersionLast="47" xr6:coauthVersionMax="47" xr10:uidLastSave="{00000000-0000-0000-0000-000000000000}"/>
  <bookViews>
    <workbookView xWindow="28680" yWindow="-120" windowWidth="29040" windowHeight="15840" xr2:uid="{B9455B9E-C74A-465C-AAB4-69CCD1200D5E}"/>
  </bookViews>
  <sheets>
    <sheet name="年次予算計画作成の基本_2_4" sheetId="1" r:id="rId1"/>
  </sheets>
  <externalReferences>
    <externalReference r:id="rId2"/>
    <externalReference r:id="rId3"/>
  </externalReferences>
  <definedNames>
    <definedName name="_Key1" hidden="1">#REF!</definedName>
    <definedName name="_Order1" hidden="1">1</definedName>
    <definedName name="_Sort" hidden="1">#REF!</definedName>
    <definedName name="②">#REF!</definedName>
    <definedName name="ｃｖ">#REF!</definedName>
    <definedName name="ｄ">#REF!</definedName>
    <definedName name="dci">#REF!</definedName>
    <definedName name="ddc">#REF!</definedName>
    <definedName name="dfs">#REF!</definedName>
    <definedName name="dgh">#REF!</definedName>
    <definedName name="e">#REF!</definedName>
    <definedName name="EDIT_AREA">'[2]891'!$B$5:$C$14,'[2]891'!$B$16:$C$39,'[2]891'!$F$5:$G$14,'[2]891'!$F$16:$G$39</definedName>
    <definedName name="ee">#REF!</definedName>
    <definedName name="fgh">#REF!</definedName>
    <definedName name="ht">#REF!</definedName>
    <definedName name="ｊｊ">#REF!</definedName>
    <definedName name="kk">#REF!</definedName>
    <definedName name="MF印税">#REF!</definedName>
    <definedName name="p_name">#REF!</definedName>
    <definedName name="pci">#REF!</definedName>
    <definedName name="pp">#REF!</definedName>
    <definedName name="qq">#REF!</definedName>
    <definedName name="qqw">#REF!</definedName>
    <definedName name="rr">#REF!</definedName>
    <definedName name="rre">#REF!</definedName>
    <definedName name="ｓ">#REF!</definedName>
    <definedName name="sakura">#REF!</definedName>
    <definedName name="sakura3">#REF!</definedName>
    <definedName name="sakuraw">#REF!</definedName>
    <definedName name="tryj">#REF!</definedName>
    <definedName name="vv">#REF!</definedName>
    <definedName name="ｗ">#REF!</definedName>
    <definedName name="wwq">#REF!</definedName>
    <definedName name="ｘｃ">#REF!</definedName>
    <definedName name="ｘｃｚｖ">#REF!</definedName>
    <definedName name="ｘｚｘｖ">#REF!</definedName>
    <definedName name="ｚｘ">#REF!</definedName>
    <definedName name="ｚｚ">#REF!</definedName>
    <definedName name="え">#REF!</definedName>
    <definedName name="コンテンツ平均額">#REF!</definedName>
    <definedName name="サクラ大戦">#REF!</definedName>
    <definedName name="サクラ大戦２">#REF!</definedName>
    <definedName name="セガロイヤリティ">#REF!</definedName>
    <definedName name="レベニューシェア率">#REF!</definedName>
    <definedName name="印税">#REF!</definedName>
    <definedName name="卸値">#REF!</definedName>
    <definedName name="楽曲ＤＬ許可数">#REF!</definedName>
    <definedName name="掛け率">#REF!</definedName>
    <definedName name="工程表">#REF!</definedName>
    <definedName name="収支計算表">#REF!</definedName>
    <definedName name="人件費月額">#REF!</definedName>
    <definedName name="総製造単価">#REF!</definedName>
    <definedName name="定価">#REF!</definedName>
    <definedName name="藤島先生印税">#REF!</definedName>
    <definedName name="内藤先生印税">#REF!</definedName>
    <definedName name="武人街">#REF!</definedName>
    <definedName name="北へ">#REF!</definedName>
    <definedName name="北へ①">#REF!</definedName>
    <definedName name="北へＤＤ②">#REF!</definedName>
    <definedName name="北へＤＤ③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1" i="1" l="1"/>
  <c r="N21" i="1"/>
  <c r="M21" i="1"/>
  <c r="L21" i="1"/>
  <c r="K21" i="1"/>
  <c r="J21" i="1"/>
  <c r="I21" i="1"/>
  <c r="H21" i="1"/>
  <c r="G21" i="1"/>
  <c r="F21" i="1"/>
  <c r="E21" i="1"/>
  <c r="D21" i="1"/>
  <c r="O18" i="1"/>
  <c r="O22" i="1" s="1"/>
  <c r="N18" i="1"/>
  <c r="N22" i="1" s="1"/>
  <c r="M18" i="1"/>
  <c r="M22" i="1" s="1"/>
  <c r="L18" i="1"/>
  <c r="L22" i="1" s="1"/>
  <c r="K18" i="1"/>
  <c r="K22" i="1" s="1"/>
  <c r="J18" i="1"/>
  <c r="J22" i="1" s="1"/>
  <c r="I18" i="1"/>
  <c r="I22" i="1" s="1"/>
  <c r="H18" i="1"/>
  <c r="H22" i="1" s="1"/>
  <c r="G18" i="1"/>
  <c r="G22" i="1" s="1"/>
  <c r="F18" i="1"/>
  <c r="F22" i="1" s="1"/>
  <c r="E18" i="1"/>
  <c r="E22" i="1" s="1"/>
  <c r="D18" i="1"/>
  <c r="D22" i="1" s="1"/>
  <c r="O12" i="1"/>
  <c r="N12" i="1"/>
  <c r="M12" i="1"/>
  <c r="L12" i="1"/>
  <c r="K12" i="1"/>
  <c r="J12" i="1"/>
  <c r="I12" i="1"/>
  <c r="H12" i="1"/>
  <c r="G12" i="1"/>
  <c r="F12" i="1"/>
  <c r="E12" i="1"/>
  <c r="O11" i="1"/>
  <c r="O13" i="1" s="1"/>
  <c r="N11" i="1"/>
  <c r="N13" i="1" s="1"/>
  <c r="M11" i="1"/>
  <c r="L11" i="1"/>
  <c r="K11" i="1"/>
  <c r="J11" i="1"/>
  <c r="I11" i="1"/>
  <c r="H11" i="1"/>
  <c r="G11" i="1"/>
  <c r="F11" i="1"/>
  <c r="E11" i="1"/>
  <c r="D11" i="1"/>
  <c r="D13" i="1" s="1"/>
  <c r="O10" i="1"/>
  <c r="N10" i="1"/>
  <c r="M10" i="1"/>
  <c r="L10" i="1"/>
  <c r="K10" i="1"/>
  <c r="J10" i="1"/>
  <c r="I10" i="1"/>
  <c r="H10" i="1"/>
  <c r="G10" i="1"/>
  <c r="F10" i="1"/>
  <c r="E10" i="1"/>
  <c r="O9" i="1"/>
  <c r="N9" i="1"/>
  <c r="M9" i="1"/>
  <c r="M13" i="1" s="1"/>
  <c r="L9" i="1"/>
  <c r="L13" i="1" s="1"/>
  <c r="K9" i="1"/>
  <c r="K13" i="1" s="1"/>
  <c r="J9" i="1"/>
  <c r="J13" i="1" s="1"/>
  <c r="I9" i="1"/>
  <c r="I13" i="1" s="1"/>
  <c r="H9" i="1"/>
  <c r="H13" i="1" s="1"/>
  <c r="G9" i="1"/>
  <c r="G13" i="1" s="1"/>
  <c r="F9" i="1"/>
  <c r="F13" i="1" s="1"/>
  <c r="E9" i="1"/>
  <c r="E13" i="1" s="1"/>
  <c r="D7" i="1"/>
  <c r="D14" i="1" s="1"/>
  <c r="D23" i="1" s="1"/>
  <c r="E4" i="1" s="1"/>
  <c r="E23" i="1" s="1"/>
  <c r="F4" i="1" s="1"/>
  <c r="F23" i="1" s="1"/>
  <c r="G4" i="1" s="1"/>
  <c r="G23" i="1" s="1"/>
  <c r="H4" i="1" s="1"/>
  <c r="H23" i="1" s="1"/>
  <c r="I4" i="1" s="1"/>
  <c r="I23" i="1" s="1"/>
  <c r="J4" i="1" s="1"/>
  <c r="J23" i="1" s="1"/>
  <c r="K4" i="1" s="1"/>
  <c r="K23" i="1" s="1"/>
  <c r="L4" i="1" s="1"/>
  <c r="L23" i="1" s="1"/>
  <c r="M4" i="1" s="1"/>
  <c r="M23" i="1" s="1"/>
  <c r="N4" i="1" s="1"/>
  <c r="N23" i="1" s="1"/>
  <c r="O4" i="1" s="1"/>
  <c r="O6" i="1"/>
  <c r="O7" i="1" s="1"/>
  <c r="N6" i="1"/>
  <c r="N7" i="1" s="1"/>
  <c r="N14" i="1" s="1"/>
  <c r="M6" i="1"/>
  <c r="M7" i="1" s="1"/>
  <c r="M14" i="1" s="1"/>
  <c r="L6" i="1"/>
  <c r="L7" i="1" s="1"/>
  <c r="L14" i="1" s="1"/>
  <c r="K6" i="1"/>
  <c r="K7" i="1" s="1"/>
  <c r="K14" i="1" s="1"/>
  <c r="J6" i="1"/>
  <c r="J7" i="1" s="1"/>
  <c r="J14" i="1" s="1"/>
  <c r="I6" i="1"/>
  <c r="I7" i="1" s="1"/>
  <c r="I14" i="1" s="1"/>
  <c r="H6" i="1"/>
  <c r="H7" i="1" s="1"/>
  <c r="H14" i="1" s="1"/>
  <c r="G6" i="1"/>
  <c r="G7" i="1" s="1"/>
  <c r="G14" i="1" s="1"/>
  <c r="F6" i="1"/>
  <c r="F7" i="1" s="1"/>
  <c r="F14" i="1" s="1"/>
  <c r="E6" i="1"/>
  <c r="E7" i="1" s="1"/>
  <c r="E14" i="1" s="1"/>
  <c r="O14" i="1" l="1"/>
  <c r="O23" i="1"/>
</calcChain>
</file>

<file path=xl/sharedStrings.xml><?xml version="1.0" encoding="utf-8"?>
<sst xmlns="http://schemas.openxmlformats.org/spreadsheetml/2006/main" count="24" uniqueCount="21">
  <si>
    <t>金額単位：千円</t>
    <rPh sb="0" eb="4">
      <t>キンガクタンイ</t>
    </rPh>
    <rPh sb="5" eb="7">
      <t>センエン</t>
    </rPh>
    <phoneticPr fontId="1"/>
  </si>
  <si>
    <t>（例）年次資金計画</t>
  </si>
  <si>
    <t>繰り越し残高</t>
    <rPh sb="0" eb="1">
      <t>ク</t>
    </rPh>
    <rPh sb="2" eb="3">
      <t>コ</t>
    </rPh>
    <rPh sb="4" eb="6">
      <t>ザンダカ</t>
    </rPh>
    <phoneticPr fontId="1"/>
  </si>
  <si>
    <t>経常収支</t>
    <rPh sb="0" eb="2">
      <t>ケイジョウ</t>
    </rPh>
    <rPh sb="2" eb="4">
      <t>シュウシ</t>
    </rPh>
    <phoneticPr fontId="1"/>
  </si>
  <si>
    <t>収入</t>
    <rPh sb="0" eb="2">
      <t>シュウニュウ</t>
    </rPh>
    <phoneticPr fontId="1"/>
  </si>
  <si>
    <t>　売掛金</t>
    <rPh sb="1" eb="3">
      <t>ウリカケ</t>
    </rPh>
    <rPh sb="3" eb="4">
      <t>キン</t>
    </rPh>
    <phoneticPr fontId="1"/>
  </si>
  <si>
    <t>収入合計</t>
    <rPh sb="0" eb="4">
      <t>シュウニュウゴウケイ</t>
    </rPh>
    <phoneticPr fontId="1"/>
  </si>
  <si>
    <t>支出</t>
    <rPh sb="0" eb="2">
      <t>シシュツ</t>
    </rPh>
    <phoneticPr fontId="1"/>
  </si>
  <si>
    <t>　買掛金支払</t>
    <rPh sb="1" eb="4">
      <t>カイカケキン</t>
    </rPh>
    <rPh sb="4" eb="6">
      <t>シハライ</t>
    </rPh>
    <phoneticPr fontId="1"/>
  </si>
  <si>
    <t>　人件費　</t>
    <rPh sb="1" eb="4">
      <t>ジンケンヒ</t>
    </rPh>
    <phoneticPr fontId="1"/>
  </si>
  <si>
    <t>　その他経費</t>
    <rPh sb="3" eb="6">
      <t>タケイヒ</t>
    </rPh>
    <phoneticPr fontId="1"/>
  </si>
  <si>
    <t>　借入金利息</t>
    <rPh sb="1" eb="4">
      <t>カリイレキン</t>
    </rPh>
    <rPh sb="4" eb="6">
      <t>リソク</t>
    </rPh>
    <phoneticPr fontId="1"/>
  </si>
  <si>
    <t>支出合計</t>
    <rPh sb="0" eb="2">
      <t>シシュツ</t>
    </rPh>
    <rPh sb="2" eb="4">
      <t>ゴウケイ</t>
    </rPh>
    <phoneticPr fontId="1"/>
  </si>
  <si>
    <t>経常収支合計</t>
    <rPh sb="0" eb="2">
      <t>ケイジョウ</t>
    </rPh>
    <rPh sb="2" eb="4">
      <t>シュウシ</t>
    </rPh>
    <rPh sb="4" eb="6">
      <t>ゴウケイ</t>
    </rPh>
    <phoneticPr fontId="1"/>
  </si>
  <si>
    <t>財務収支</t>
    <rPh sb="0" eb="4">
      <t>ザイムシュウシ</t>
    </rPh>
    <phoneticPr fontId="1"/>
  </si>
  <si>
    <t>　借入金</t>
    <rPh sb="1" eb="4">
      <t>カリイレキン</t>
    </rPh>
    <phoneticPr fontId="1"/>
  </si>
  <si>
    <t>　増資</t>
    <rPh sb="1" eb="3">
      <t>ゾウシ</t>
    </rPh>
    <phoneticPr fontId="1"/>
  </si>
  <si>
    <t>収入合計</t>
    <rPh sb="0" eb="2">
      <t>シュウニュウ</t>
    </rPh>
    <rPh sb="2" eb="4">
      <t>ゴウケイ</t>
    </rPh>
    <phoneticPr fontId="1"/>
  </si>
  <si>
    <t>　借入金返済</t>
    <rPh sb="1" eb="4">
      <t>カリイレキン</t>
    </rPh>
    <rPh sb="4" eb="6">
      <t>ヘンサイ</t>
    </rPh>
    <phoneticPr fontId="1"/>
  </si>
  <si>
    <t>財務収支合計</t>
    <rPh sb="0" eb="4">
      <t>ザイムシュウシ</t>
    </rPh>
    <rPh sb="4" eb="6">
      <t>ゴウケイ</t>
    </rPh>
    <phoneticPr fontId="1"/>
  </si>
  <si>
    <t>翌繰り越し残高</t>
    <rPh sb="0" eb="1">
      <t>ヨク</t>
    </rPh>
    <rPh sb="1" eb="2">
      <t>ク</t>
    </rPh>
    <rPh sb="3" eb="4">
      <t>コ</t>
    </rPh>
    <rPh sb="5" eb="7">
      <t>ザンダカ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</si>
</sst>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_ ;[Red]\-#,##0\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>
      <alignment vertical="center"/>
    </xf>
    <xf numFmtId="176" fontId="3" fillId="2" borderId="1" xfId="0" applyNumberFormat="1" applyFont="1" applyFill="1" applyBorder="1">
      <alignment vertical="center"/>
    </xf>
    <xf numFmtId="177" fontId="3" fillId="2" borderId="1" xfId="0" applyNumberFormat="1" applyFont="1" applyFill="1" applyBorder="1">
      <alignment vertical="center"/>
    </xf>
    <xf numFmtId="0" fontId="0" fillId="2" borderId="1" xfId="0" applyFill="1" applyBorder="1" applyAlignment="1">
      <alignment horizontal="center" vertical="center" wrapText="1"/>
    </xf>
    <xf numFmtId="178" fontId="3" fillId="2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an\anken\&#24357;&#29983;\3302289_%20&#12304;&#36039;&#37329;&#35519;&#36948;&#12490;&#12499;&#12305;&#36861;&#21152;&#35352;&#20107;&#25522;&#36617;_&#20104;&#31639;&#35336;&#30011;&#12539;&#20013;&#26399;&#32076;&#21942;&#35336;&#30011;&#20316;&#25104;\1_&#25351;&#31034;&#26360;&#39006;\&#12527;&#12452;&#12516;&#12540;&#12501;&#12524;&#12540;&#12512;\DL&#29992;%20202208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rd_mgm_server\sg007625\42kibp\&#20181;&#21069;&#20104;&#28204;&#20381;&#234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ヶ年数値計画作成（中期経営計画）の作成_2"/>
      <sheetName val="年次予算計画作成の基本_1"/>
      <sheetName val="年次予算計画作成の基本_2_1"/>
      <sheetName val="年次予算計画作成の基本_2_2"/>
      <sheetName val="年次予算計画作成の基本_2_3"/>
      <sheetName val="年次予算計画作成の基本_2_4"/>
    </sheetNames>
    <sheetDataSet>
      <sheetData sheetId="0"/>
      <sheetData sheetId="1"/>
      <sheetData sheetId="2"/>
      <sheetData sheetId="3"/>
      <sheetData sheetId="4">
        <row r="9">
          <cell r="E9">
            <v>11066.7</v>
          </cell>
          <cell r="F9">
            <v>9683.3625000000029</v>
          </cell>
          <cell r="G9">
            <v>13833.375</v>
          </cell>
          <cell r="H9">
            <v>11066.7</v>
          </cell>
          <cell r="I9">
            <v>11666.7</v>
          </cell>
          <cell r="J9">
            <v>13050.0375</v>
          </cell>
          <cell r="K9">
            <v>13050.0375</v>
          </cell>
          <cell r="L9">
            <v>10583.362500000003</v>
          </cell>
          <cell r="M9">
            <v>11966.7</v>
          </cell>
          <cell r="N9">
            <v>11966.7</v>
          </cell>
          <cell r="O9">
            <v>13950.0375</v>
          </cell>
        </row>
        <row r="14">
          <cell r="E14">
            <v>4957.3500000000004</v>
          </cell>
          <cell r="F14">
            <v>4337.6812500000005</v>
          </cell>
          <cell r="G14">
            <v>6196.6875</v>
          </cell>
          <cell r="H14">
            <v>4957.3500000000004</v>
          </cell>
          <cell r="I14">
            <v>5187.3500000000004</v>
          </cell>
          <cell r="J14">
            <v>5807.0187500000002</v>
          </cell>
          <cell r="K14">
            <v>5807.0187500000002</v>
          </cell>
          <cell r="L14">
            <v>4677.6812500000005</v>
          </cell>
          <cell r="M14">
            <v>5297.35</v>
          </cell>
          <cell r="N14">
            <v>5297.35</v>
          </cell>
          <cell r="O14">
            <v>6127.0187500000002</v>
          </cell>
        </row>
        <row r="16">
          <cell r="E16">
            <v>3000</v>
          </cell>
          <cell r="F16">
            <v>3000</v>
          </cell>
          <cell r="G16">
            <v>3300</v>
          </cell>
          <cell r="H16">
            <v>3300</v>
          </cell>
          <cell r="I16">
            <v>3300</v>
          </cell>
          <cell r="J16">
            <v>3300</v>
          </cell>
          <cell r="K16">
            <v>3900</v>
          </cell>
          <cell r="L16">
            <v>3900</v>
          </cell>
          <cell r="M16">
            <v>3900</v>
          </cell>
          <cell r="N16">
            <v>3900</v>
          </cell>
          <cell r="O16">
            <v>3900</v>
          </cell>
        </row>
        <row r="17">
          <cell r="E17">
            <v>390</v>
          </cell>
          <cell r="F17">
            <v>390</v>
          </cell>
          <cell r="G17">
            <v>435</v>
          </cell>
          <cell r="H17">
            <v>435</v>
          </cell>
          <cell r="I17">
            <v>435</v>
          </cell>
          <cell r="J17">
            <v>435</v>
          </cell>
          <cell r="K17">
            <v>513</v>
          </cell>
          <cell r="L17">
            <v>513</v>
          </cell>
          <cell r="M17">
            <v>513</v>
          </cell>
          <cell r="N17">
            <v>513</v>
          </cell>
          <cell r="O17">
            <v>513</v>
          </cell>
        </row>
        <row r="18">
          <cell r="E18">
            <v>416.66666666666669</v>
          </cell>
          <cell r="F18">
            <v>416.66666666666669</v>
          </cell>
          <cell r="G18">
            <v>416.66666666666669</v>
          </cell>
          <cell r="H18">
            <v>416.66666666666669</v>
          </cell>
          <cell r="I18">
            <v>416.66666666666669</v>
          </cell>
          <cell r="J18">
            <v>416.66666666666669</v>
          </cell>
          <cell r="K18">
            <v>416.66666666666669</v>
          </cell>
          <cell r="L18">
            <v>416.66666666666669</v>
          </cell>
          <cell r="M18">
            <v>416.66666666666669</v>
          </cell>
          <cell r="N18">
            <v>416.66666666666669</v>
          </cell>
          <cell r="O18">
            <v>416.66666666666669</v>
          </cell>
        </row>
        <row r="19">
          <cell r="E19">
            <v>1000</v>
          </cell>
          <cell r="F19">
            <v>1000</v>
          </cell>
          <cell r="G19">
            <v>1000</v>
          </cell>
          <cell r="H19">
            <v>1100</v>
          </cell>
          <cell r="I19">
            <v>1200</v>
          </cell>
          <cell r="J19">
            <v>1200</v>
          </cell>
          <cell r="K19">
            <v>1200</v>
          </cell>
          <cell r="L19">
            <v>1200</v>
          </cell>
          <cell r="M19">
            <v>1200</v>
          </cell>
          <cell r="N19">
            <v>1200</v>
          </cell>
          <cell r="O19">
            <v>1300</v>
          </cell>
        </row>
        <row r="20">
          <cell r="E20">
            <v>50</v>
          </cell>
          <cell r="F20">
            <v>50</v>
          </cell>
          <cell r="G20">
            <v>50</v>
          </cell>
          <cell r="H20">
            <v>50</v>
          </cell>
          <cell r="I20">
            <v>50</v>
          </cell>
          <cell r="J20">
            <v>50</v>
          </cell>
          <cell r="K20">
            <v>50</v>
          </cell>
          <cell r="L20">
            <v>50</v>
          </cell>
          <cell r="M20">
            <v>50</v>
          </cell>
          <cell r="N20">
            <v>50</v>
          </cell>
          <cell r="O20">
            <v>50</v>
          </cell>
        </row>
        <row r="21">
          <cell r="E21">
            <v>33.333333333333336</v>
          </cell>
          <cell r="F21">
            <v>50</v>
          </cell>
          <cell r="G21">
            <v>50</v>
          </cell>
          <cell r="H21">
            <v>50</v>
          </cell>
          <cell r="I21">
            <v>50</v>
          </cell>
          <cell r="J21">
            <v>50</v>
          </cell>
          <cell r="K21">
            <v>50</v>
          </cell>
          <cell r="L21">
            <v>50</v>
          </cell>
          <cell r="M21">
            <v>50</v>
          </cell>
          <cell r="N21">
            <v>50</v>
          </cell>
          <cell r="O21">
            <v>50</v>
          </cell>
        </row>
        <row r="22">
          <cell r="E22">
            <v>153.84615384615384</v>
          </cell>
          <cell r="F22">
            <v>153.84615384615384</v>
          </cell>
          <cell r="G22">
            <v>153.84615384615384</v>
          </cell>
          <cell r="H22">
            <v>153.84615384615384</v>
          </cell>
          <cell r="I22">
            <v>153.84615384615384</v>
          </cell>
          <cell r="J22">
            <v>153.84615384615384</v>
          </cell>
          <cell r="K22">
            <v>179.5</v>
          </cell>
          <cell r="L22">
            <v>179.5</v>
          </cell>
          <cell r="M22">
            <v>179.5</v>
          </cell>
          <cell r="N22">
            <v>179.5</v>
          </cell>
          <cell r="O22">
            <v>179.5</v>
          </cell>
        </row>
        <row r="23">
          <cell r="E23">
            <v>25</v>
          </cell>
          <cell r="F23">
            <v>25</v>
          </cell>
          <cell r="G23">
            <v>25</v>
          </cell>
          <cell r="H23">
            <v>25</v>
          </cell>
          <cell r="I23">
            <v>25</v>
          </cell>
          <cell r="J23">
            <v>25</v>
          </cell>
          <cell r="K23">
            <v>25</v>
          </cell>
          <cell r="L23">
            <v>25</v>
          </cell>
          <cell r="M23">
            <v>25</v>
          </cell>
          <cell r="N23">
            <v>25</v>
          </cell>
          <cell r="O23">
            <v>25</v>
          </cell>
        </row>
        <row r="24">
          <cell r="E24">
            <v>8.3333333333333339</v>
          </cell>
          <cell r="F24">
            <v>8.3333333333333339</v>
          </cell>
          <cell r="G24">
            <v>8.3333333333333339</v>
          </cell>
          <cell r="H24">
            <v>8.3333333333333339</v>
          </cell>
          <cell r="I24">
            <v>8.3333333333333339</v>
          </cell>
          <cell r="J24">
            <v>8.3333333333333339</v>
          </cell>
          <cell r="K24">
            <v>8.3333333333333339</v>
          </cell>
          <cell r="L24">
            <v>8.3333333333333339</v>
          </cell>
          <cell r="M24">
            <v>8.3333333333333339</v>
          </cell>
          <cell r="N24">
            <v>8.3333333333333339</v>
          </cell>
          <cell r="O24">
            <v>8.3333333333333339</v>
          </cell>
        </row>
        <row r="28">
          <cell r="E28">
            <v>16.666666666666668</v>
          </cell>
          <cell r="F28">
            <v>16.666666666666668</v>
          </cell>
          <cell r="G28">
            <v>16.666666666666668</v>
          </cell>
          <cell r="H28">
            <v>16.666666666666668</v>
          </cell>
          <cell r="I28">
            <v>16.666666666666668</v>
          </cell>
          <cell r="J28">
            <v>16.666666666666668</v>
          </cell>
          <cell r="K28">
            <v>16.666666666666668</v>
          </cell>
          <cell r="L28">
            <v>16.666666666666668</v>
          </cell>
          <cell r="M28">
            <v>16.666666666666668</v>
          </cell>
          <cell r="N28">
            <v>16.666666666666668</v>
          </cell>
          <cell r="O28">
            <v>16.666666666666668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1期予想"/>
      <sheetName val="依頼案件"/>
      <sheetName val="計算の跡"/>
      <sheetName val="891"/>
      <sheetName val="集計表"/>
      <sheetName val="集計表 (2)"/>
      <sheetName val="12月末残高"/>
      <sheetName val="M04"/>
      <sheetName val="PICO2関連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435C0-A94B-49DF-A8A3-6442E67F1A0C}">
  <dimension ref="B2:O23"/>
  <sheetViews>
    <sheetView tabSelected="1" workbookViewId="0">
      <selection activeCell="L2" sqref="L2"/>
    </sheetView>
  </sheetViews>
  <sheetFormatPr defaultColWidth="8.69921875" defaultRowHeight="18" x14ac:dyDescent="0.45"/>
  <cols>
    <col min="1" max="2" width="8.69921875" style="1"/>
    <col min="3" max="3" width="12.69921875" style="1" customWidth="1"/>
    <col min="4" max="16384" width="8.69921875" style="1"/>
  </cols>
  <sheetData>
    <row r="2" spans="2:15" x14ac:dyDescent="0.45">
      <c r="O2" s="2" t="s">
        <v>0</v>
      </c>
    </row>
    <row r="3" spans="2:15" x14ac:dyDescent="0.45">
      <c r="B3" s="3" t="s">
        <v>1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</row>
    <row r="4" spans="2:15" x14ac:dyDescent="0.45">
      <c r="B4" s="5" t="s">
        <v>2</v>
      </c>
      <c r="C4" s="5"/>
      <c r="D4" s="6">
        <v>20000</v>
      </c>
      <c r="E4" s="7">
        <f>D23</f>
        <v>17483</v>
      </c>
      <c r="F4" s="7">
        <f t="shared" ref="F4:O4" si="0">E23</f>
        <v>18031.837179487178</v>
      </c>
      <c r="G4" s="7">
        <f t="shared" si="0"/>
        <v>17817.005608974359</v>
      </c>
      <c r="H4" s="7">
        <f t="shared" si="0"/>
        <v>19548.180288461539</v>
      </c>
      <c r="I4" s="7">
        <f t="shared" si="0"/>
        <v>19652.017467948717</v>
      </c>
      <c r="J4" s="7">
        <f t="shared" si="0"/>
        <v>20025.854647435895</v>
      </c>
      <c r="K4" s="7">
        <f t="shared" si="0"/>
        <v>21163.360576923078</v>
      </c>
      <c r="L4" s="7">
        <f t="shared" si="0"/>
        <v>21597.212660256413</v>
      </c>
      <c r="M4" s="7">
        <f t="shared" si="0"/>
        <v>20693.727243589747</v>
      </c>
      <c r="N4" s="7">
        <f t="shared" si="0"/>
        <v>20553.910576923081</v>
      </c>
      <c r="O4" s="7">
        <f t="shared" si="0"/>
        <v>20414.093910256415</v>
      </c>
    </row>
    <row r="5" spans="2:15" x14ac:dyDescent="0.45">
      <c r="B5" s="8" t="s">
        <v>3</v>
      </c>
      <c r="C5" s="5" t="s">
        <v>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2:15" x14ac:dyDescent="0.45">
      <c r="B6" s="8"/>
      <c r="C6" s="5" t="s">
        <v>5</v>
      </c>
      <c r="D6" s="9">
        <v>9000</v>
      </c>
      <c r="E6" s="9">
        <f>[1]年次予算計画作成の基本_2_3!E9</f>
        <v>11066.7</v>
      </c>
      <c r="F6" s="9">
        <f>[1]年次予算計画作成の基本_2_3!F9</f>
        <v>9683.3625000000029</v>
      </c>
      <c r="G6" s="9">
        <f>[1]年次予算計画作成の基本_2_3!G9</f>
        <v>13833.375</v>
      </c>
      <c r="H6" s="9">
        <f>[1]年次予算計画作成の基本_2_3!H9</f>
        <v>11066.7</v>
      </c>
      <c r="I6" s="9">
        <f>[1]年次予算計画作成の基本_2_3!I9</f>
        <v>11666.7</v>
      </c>
      <c r="J6" s="9">
        <f>[1]年次予算計画作成の基本_2_3!J9</f>
        <v>13050.0375</v>
      </c>
      <c r="K6" s="9">
        <f>[1]年次予算計画作成の基本_2_3!K9</f>
        <v>13050.0375</v>
      </c>
      <c r="L6" s="9">
        <f>[1]年次予算計画作成の基本_2_3!L9</f>
        <v>10583.362500000003</v>
      </c>
      <c r="M6" s="9">
        <f>[1]年次予算計画作成の基本_2_3!M9</f>
        <v>11966.7</v>
      </c>
      <c r="N6" s="9">
        <f>[1]年次予算計画作成の基本_2_3!N9</f>
        <v>11966.7</v>
      </c>
      <c r="O6" s="9">
        <f>[1]年次予算計画作成の基本_2_3!O9</f>
        <v>13950.0375</v>
      </c>
    </row>
    <row r="7" spans="2:15" x14ac:dyDescent="0.45">
      <c r="B7" s="8"/>
      <c r="C7" s="5" t="s">
        <v>6</v>
      </c>
      <c r="D7" s="9">
        <f>D6</f>
        <v>9000</v>
      </c>
      <c r="E7" s="9">
        <f>E6</f>
        <v>11066.7</v>
      </c>
      <c r="F7" s="9">
        <f t="shared" ref="F7:O7" si="1">F6</f>
        <v>9683.3625000000029</v>
      </c>
      <c r="G7" s="9">
        <f t="shared" si="1"/>
        <v>13833.375</v>
      </c>
      <c r="H7" s="9">
        <f t="shared" si="1"/>
        <v>11066.7</v>
      </c>
      <c r="I7" s="9">
        <f t="shared" si="1"/>
        <v>11666.7</v>
      </c>
      <c r="J7" s="9">
        <f t="shared" si="1"/>
        <v>13050.0375</v>
      </c>
      <c r="K7" s="9">
        <f t="shared" si="1"/>
        <v>13050.0375</v>
      </c>
      <c r="L7" s="9">
        <f t="shared" si="1"/>
        <v>10583.362500000003</v>
      </c>
      <c r="M7" s="9">
        <f t="shared" si="1"/>
        <v>11966.7</v>
      </c>
      <c r="N7" s="9">
        <f t="shared" si="1"/>
        <v>11966.7</v>
      </c>
      <c r="O7" s="9">
        <f t="shared" si="1"/>
        <v>13950.0375</v>
      </c>
    </row>
    <row r="8" spans="2:15" x14ac:dyDescent="0.45">
      <c r="B8" s="8"/>
      <c r="C8" s="5" t="s">
        <v>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2:15" x14ac:dyDescent="0.45">
      <c r="B9" s="8"/>
      <c r="C9" s="5" t="s">
        <v>8</v>
      </c>
      <c r="D9" s="9">
        <v>5000</v>
      </c>
      <c r="E9" s="9">
        <f>[1]年次予算計画作成の基本_2_3!E14</f>
        <v>4957.3500000000004</v>
      </c>
      <c r="F9" s="9">
        <f>[1]年次予算計画作成の基本_2_3!F14</f>
        <v>4337.6812500000005</v>
      </c>
      <c r="G9" s="9">
        <f>[1]年次予算計画作成の基本_2_3!G14</f>
        <v>6196.6875</v>
      </c>
      <c r="H9" s="9">
        <f>[1]年次予算計画作成の基本_2_3!H14</f>
        <v>4957.3500000000004</v>
      </c>
      <c r="I9" s="9">
        <f>[1]年次予算計画作成の基本_2_3!I14</f>
        <v>5187.3500000000004</v>
      </c>
      <c r="J9" s="9">
        <f>[1]年次予算計画作成の基本_2_3!J14</f>
        <v>5807.0187500000002</v>
      </c>
      <c r="K9" s="9">
        <f>[1]年次予算計画作成の基本_2_3!K14</f>
        <v>5807.0187500000002</v>
      </c>
      <c r="L9" s="9">
        <f>[1]年次予算計画作成の基本_2_3!L14</f>
        <v>4677.6812500000005</v>
      </c>
      <c r="M9" s="9">
        <f>[1]年次予算計画作成の基本_2_3!M14</f>
        <v>5297.35</v>
      </c>
      <c r="N9" s="9">
        <f>[1]年次予算計画作成の基本_2_3!N14</f>
        <v>5297.35</v>
      </c>
      <c r="O9" s="9">
        <f>[1]年次予算計画作成の基本_2_3!O14</f>
        <v>6127.0187500000002</v>
      </c>
    </row>
    <row r="10" spans="2:15" x14ac:dyDescent="0.45">
      <c r="B10" s="8"/>
      <c r="C10" s="5" t="s">
        <v>9</v>
      </c>
      <c r="D10" s="9">
        <v>3000</v>
      </c>
      <c r="E10" s="9">
        <f>[1]年次予算計画作成の基本_2_3!E16</f>
        <v>3000</v>
      </c>
      <c r="F10" s="9">
        <f>[1]年次予算計画作成の基本_2_3!F16</f>
        <v>3000</v>
      </c>
      <c r="G10" s="9">
        <f>[1]年次予算計画作成の基本_2_3!G16</f>
        <v>3300</v>
      </c>
      <c r="H10" s="9">
        <f>[1]年次予算計画作成の基本_2_3!H16</f>
        <v>3300</v>
      </c>
      <c r="I10" s="9">
        <f>[1]年次予算計画作成の基本_2_3!I16</f>
        <v>3300</v>
      </c>
      <c r="J10" s="9">
        <f>[1]年次予算計画作成の基本_2_3!J16</f>
        <v>3300</v>
      </c>
      <c r="K10" s="9">
        <f>[1]年次予算計画作成の基本_2_3!K16</f>
        <v>3900</v>
      </c>
      <c r="L10" s="9">
        <f>[1]年次予算計画作成の基本_2_3!L16</f>
        <v>3900</v>
      </c>
      <c r="M10" s="9">
        <f>[1]年次予算計画作成の基本_2_3!M16</f>
        <v>3900</v>
      </c>
      <c r="N10" s="9">
        <f>[1]年次予算計画作成の基本_2_3!N16</f>
        <v>3900</v>
      </c>
      <c r="O10" s="9">
        <f>[1]年次予算計画作成の基本_2_3!O16</f>
        <v>3900</v>
      </c>
    </row>
    <row r="11" spans="2:15" x14ac:dyDescent="0.45">
      <c r="B11" s="8"/>
      <c r="C11" s="5" t="s">
        <v>10</v>
      </c>
      <c r="D11" s="9">
        <f>2000+1000</f>
        <v>3000</v>
      </c>
      <c r="E11" s="9">
        <f>SUM([1]年次予算計画作成の基本_2_3!E17:E24)-[1]年次予算計画作成の基本_2_3!E21</f>
        <v>2043.846153846154</v>
      </c>
      <c r="F11" s="9">
        <f>SUM([1]年次予算計画作成の基本_2_3!F17:F24)-[1]年次予算計画作成の基本_2_3!F21</f>
        <v>2043.8461538461543</v>
      </c>
      <c r="G11" s="9">
        <f>SUM([1]年次予算計画作成の基本_2_3!G17:G24)-[1]年次予算計画作成の基本_2_3!G21</f>
        <v>2088.8461538461543</v>
      </c>
      <c r="H11" s="9">
        <f>SUM([1]年次予算計画作成の基本_2_3!H17:H24)-[1]年次予算計画作成の基本_2_3!H21</f>
        <v>2188.8461538461543</v>
      </c>
      <c r="I11" s="9">
        <f>SUM([1]年次予算計画作成の基本_2_3!I17:I24)-[1]年次予算計画作成の基本_2_3!I21</f>
        <v>2288.8461538461543</v>
      </c>
      <c r="J11" s="9">
        <f>SUM([1]年次予算計画作成の基本_2_3!J17:J24)-[1]年次予算計画作成の基本_2_3!J21</f>
        <v>2288.8461538461543</v>
      </c>
      <c r="K11" s="9">
        <f>SUM([1]年次予算計画作成の基本_2_3!K17:K24)-[1]年次予算計画作成の基本_2_3!K21</f>
        <v>2392.5000000000005</v>
      </c>
      <c r="L11" s="9">
        <f>SUM([1]年次予算計画作成の基本_2_3!L17:L24)-[1]年次予算計画作成の基本_2_3!L21</f>
        <v>2392.5000000000005</v>
      </c>
      <c r="M11" s="9">
        <f>SUM([1]年次予算計画作成の基本_2_3!M17:M24)-[1]年次予算計画作成の基本_2_3!M21</f>
        <v>2392.5000000000005</v>
      </c>
      <c r="N11" s="9">
        <f>SUM([1]年次予算計画作成の基本_2_3!N17:N24)-[1]年次予算計画作成の基本_2_3!N21</f>
        <v>2392.5000000000005</v>
      </c>
      <c r="O11" s="9">
        <f>SUM([1]年次予算計画作成の基本_2_3!O17:O24)-[1]年次予算計画作成の基本_2_3!O21</f>
        <v>2492.5000000000005</v>
      </c>
    </row>
    <row r="12" spans="2:15" x14ac:dyDescent="0.45">
      <c r="B12" s="8"/>
      <c r="C12" s="5" t="s">
        <v>11</v>
      </c>
      <c r="D12" s="9">
        <v>17</v>
      </c>
      <c r="E12" s="9">
        <f>[1]年次予算計画作成の基本_2_3!E28</f>
        <v>16.666666666666668</v>
      </c>
      <c r="F12" s="9">
        <f>[1]年次予算計画作成の基本_2_3!F28</f>
        <v>16.666666666666668</v>
      </c>
      <c r="G12" s="9">
        <f>[1]年次予算計画作成の基本_2_3!G28</f>
        <v>16.666666666666668</v>
      </c>
      <c r="H12" s="9">
        <f>[1]年次予算計画作成の基本_2_3!H28</f>
        <v>16.666666666666668</v>
      </c>
      <c r="I12" s="9">
        <f>[1]年次予算計画作成の基本_2_3!I28</f>
        <v>16.666666666666668</v>
      </c>
      <c r="J12" s="9">
        <f>[1]年次予算計画作成の基本_2_3!J28</f>
        <v>16.666666666666668</v>
      </c>
      <c r="K12" s="9">
        <f>[1]年次予算計画作成の基本_2_3!K28</f>
        <v>16.666666666666668</v>
      </c>
      <c r="L12" s="9">
        <f>[1]年次予算計画作成の基本_2_3!L28</f>
        <v>16.666666666666668</v>
      </c>
      <c r="M12" s="9">
        <f>[1]年次予算計画作成の基本_2_3!M28</f>
        <v>16.666666666666668</v>
      </c>
      <c r="N12" s="9">
        <f>[1]年次予算計画作成の基本_2_3!N28</f>
        <v>16.666666666666668</v>
      </c>
      <c r="O12" s="9">
        <f>[1]年次予算計画作成の基本_2_3!O28</f>
        <v>16.666666666666668</v>
      </c>
    </row>
    <row r="13" spans="2:15" x14ac:dyDescent="0.45">
      <c r="B13" s="8"/>
      <c r="C13" s="5" t="s">
        <v>12</v>
      </c>
      <c r="D13" s="9">
        <f>SUM(D9:D12)</f>
        <v>11017</v>
      </c>
      <c r="E13" s="9">
        <f>SUM(E9:E12)</f>
        <v>10017.862820512821</v>
      </c>
      <c r="F13" s="9">
        <f t="shared" ref="F13:O13" si="2">SUM(F9:F12)</f>
        <v>9398.19407051282</v>
      </c>
      <c r="G13" s="9">
        <f t="shared" si="2"/>
        <v>11602.20032051282</v>
      </c>
      <c r="H13" s="9">
        <f t="shared" si="2"/>
        <v>10462.862820512821</v>
      </c>
      <c r="I13" s="9">
        <f t="shared" si="2"/>
        <v>10792.862820512821</v>
      </c>
      <c r="J13" s="9">
        <f t="shared" si="2"/>
        <v>11412.53157051282</v>
      </c>
      <c r="K13" s="9">
        <f t="shared" si="2"/>
        <v>12116.185416666665</v>
      </c>
      <c r="L13" s="9">
        <f t="shared" si="2"/>
        <v>10986.847916666668</v>
      </c>
      <c r="M13" s="9">
        <f t="shared" si="2"/>
        <v>11606.516666666666</v>
      </c>
      <c r="N13" s="9">
        <f t="shared" si="2"/>
        <v>11606.516666666666</v>
      </c>
      <c r="O13" s="9">
        <f t="shared" si="2"/>
        <v>12536.185416666665</v>
      </c>
    </row>
    <row r="14" spans="2:15" x14ac:dyDescent="0.45">
      <c r="B14" s="5" t="s">
        <v>13</v>
      </c>
      <c r="C14" s="5"/>
      <c r="D14" s="9">
        <f>D7-D13</f>
        <v>-2017</v>
      </c>
      <c r="E14" s="9">
        <f>E7-E13</f>
        <v>1048.83717948718</v>
      </c>
      <c r="F14" s="9">
        <f t="shared" ref="F14:O14" si="3">F7-F13</f>
        <v>285.16842948718295</v>
      </c>
      <c r="G14" s="9">
        <f t="shared" si="3"/>
        <v>2231.1746794871797</v>
      </c>
      <c r="H14" s="9">
        <f t="shared" si="3"/>
        <v>603.83717948718004</v>
      </c>
      <c r="I14" s="9">
        <f t="shared" si="3"/>
        <v>873.83717948718004</v>
      </c>
      <c r="J14" s="9">
        <f t="shared" si="3"/>
        <v>1637.5059294871808</v>
      </c>
      <c r="K14" s="9">
        <f t="shared" si="3"/>
        <v>933.85208333333503</v>
      </c>
      <c r="L14" s="9">
        <f t="shared" si="3"/>
        <v>-403.48541666666461</v>
      </c>
      <c r="M14" s="9">
        <f t="shared" si="3"/>
        <v>360.1833333333343</v>
      </c>
      <c r="N14" s="9">
        <f t="shared" si="3"/>
        <v>360.1833333333343</v>
      </c>
      <c r="O14" s="9">
        <f t="shared" si="3"/>
        <v>1413.852083333335</v>
      </c>
    </row>
    <row r="15" spans="2:15" x14ac:dyDescent="0.45">
      <c r="B15" s="8" t="s">
        <v>14</v>
      </c>
      <c r="C15" s="5" t="s">
        <v>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2:15" x14ac:dyDescent="0.45">
      <c r="B16" s="8"/>
      <c r="C16" s="5" t="s">
        <v>15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2:15" x14ac:dyDescent="0.45">
      <c r="B17" s="8"/>
      <c r="C17" s="5" t="s">
        <v>16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2:15" x14ac:dyDescent="0.45">
      <c r="B18" s="8"/>
      <c r="C18" s="5" t="s">
        <v>17</v>
      </c>
      <c r="D18" s="9">
        <f>D16+D17</f>
        <v>0</v>
      </c>
      <c r="E18" s="9">
        <f>E16+E17</f>
        <v>0</v>
      </c>
      <c r="F18" s="9">
        <f t="shared" ref="F18:O18" si="4">F16+F17</f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  <c r="L18" s="9">
        <f t="shared" si="4"/>
        <v>0</v>
      </c>
      <c r="M18" s="9">
        <f t="shared" si="4"/>
        <v>0</v>
      </c>
      <c r="N18" s="9">
        <f t="shared" si="4"/>
        <v>0</v>
      </c>
      <c r="O18" s="9">
        <f t="shared" si="4"/>
        <v>0</v>
      </c>
    </row>
    <row r="19" spans="2:15" x14ac:dyDescent="0.45">
      <c r="B19" s="8"/>
      <c r="C19" s="5" t="s">
        <v>7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2:15" x14ac:dyDescent="0.45">
      <c r="B20" s="8"/>
      <c r="C20" s="5" t="s">
        <v>18</v>
      </c>
      <c r="D20" s="9">
        <v>500</v>
      </c>
      <c r="E20" s="9">
        <v>500</v>
      </c>
      <c r="F20" s="9">
        <v>500</v>
      </c>
      <c r="G20" s="9">
        <v>500</v>
      </c>
      <c r="H20" s="9">
        <v>500</v>
      </c>
      <c r="I20" s="9">
        <v>500</v>
      </c>
      <c r="J20" s="9">
        <v>500</v>
      </c>
      <c r="K20" s="9">
        <v>500</v>
      </c>
      <c r="L20" s="9">
        <v>500</v>
      </c>
      <c r="M20" s="9">
        <v>500</v>
      </c>
      <c r="N20" s="9">
        <v>500</v>
      </c>
      <c r="O20" s="9">
        <v>500</v>
      </c>
    </row>
    <row r="21" spans="2:15" x14ac:dyDescent="0.45">
      <c r="B21" s="8"/>
      <c r="C21" s="5" t="s">
        <v>12</v>
      </c>
      <c r="D21" s="9">
        <f>D20</f>
        <v>500</v>
      </c>
      <c r="E21" s="9">
        <f>E20</f>
        <v>500</v>
      </c>
      <c r="F21" s="9">
        <f t="shared" ref="F21:O21" si="5">F20</f>
        <v>500</v>
      </c>
      <c r="G21" s="9">
        <f t="shared" si="5"/>
        <v>500</v>
      </c>
      <c r="H21" s="9">
        <f t="shared" si="5"/>
        <v>500</v>
      </c>
      <c r="I21" s="9">
        <f t="shared" si="5"/>
        <v>500</v>
      </c>
      <c r="J21" s="9">
        <f t="shared" si="5"/>
        <v>500</v>
      </c>
      <c r="K21" s="9">
        <f t="shared" si="5"/>
        <v>500</v>
      </c>
      <c r="L21" s="9">
        <f t="shared" si="5"/>
        <v>500</v>
      </c>
      <c r="M21" s="9">
        <f t="shared" si="5"/>
        <v>500</v>
      </c>
      <c r="N21" s="9">
        <f t="shared" si="5"/>
        <v>500</v>
      </c>
      <c r="O21" s="9">
        <f t="shared" si="5"/>
        <v>500</v>
      </c>
    </row>
    <row r="22" spans="2:15" x14ac:dyDescent="0.45">
      <c r="B22" s="5" t="s">
        <v>19</v>
      </c>
      <c r="C22" s="5"/>
      <c r="D22" s="9">
        <f>D18-D21</f>
        <v>-500</v>
      </c>
      <c r="E22" s="9">
        <f>E18-E21</f>
        <v>-500</v>
      </c>
      <c r="F22" s="9">
        <f t="shared" ref="F22:O22" si="6">F18-F21</f>
        <v>-500</v>
      </c>
      <c r="G22" s="9">
        <f t="shared" si="6"/>
        <v>-500</v>
      </c>
      <c r="H22" s="9">
        <f t="shared" si="6"/>
        <v>-500</v>
      </c>
      <c r="I22" s="9">
        <f t="shared" si="6"/>
        <v>-500</v>
      </c>
      <c r="J22" s="9">
        <f t="shared" si="6"/>
        <v>-500</v>
      </c>
      <c r="K22" s="9">
        <f t="shared" si="6"/>
        <v>-500</v>
      </c>
      <c r="L22" s="9">
        <f t="shared" si="6"/>
        <v>-500</v>
      </c>
      <c r="M22" s="9">
        <f t="shared" si="6"/>
        <v>-500</v>
      </c>
      <c r="N22" s="9">
        <f t="shared" si="6"/>
        <v>-500</v>
      </c>
      <c r="O22" s="9">
        <f t="shared" si="6"/>
        <v>-500</v>
      </c>
    </row>
    <row r="23" spans="2:15" x14ac:dyDescent="0.45">
      <c r="B23" s="5" t="s">
        <v>20</v>
      </c>
      <c r="C23" s="5"/>
      <c r="D23" s="7">
        <f>D4+D14+D22</f>
        <v>17483</v>
      </c>
      <c r="E23" s="7">
        <f>E4+E14+E22</f>
        <v>18031.837179487178</v>
      </c>
      <c r="F23" s="7">
        <f t="shared" ref="F23:O23" si="7">F4+F14+F22</f>
        <v>17817.005608974359</v>
      </c>
      <c r="G23" s="7">
        <f t="shared" si="7"/>
        <v>19548.180288461539</v>
      </c>
      <c r="H23" s="7">
        <f t="shared" si="7"/>
        <v>19652.017467948717</v>
      </c>
      <c r="I23" s="7">
        <f t="shared" si="7"/>
        <v>20025.854647435895</v>
      </c>
      <c r="J23" s="7">
        <f t="shared" si="7"/>
        <v>21163.360576923078</v>
      </c>
      <c r="K23" s="7">
        <f t="shared" si="7"/>
        <v>21597.212660256413</v>
      </c>
      <c r="L23" s="7">
        <f t="shared" si="7"/>
        <v>20693.727243589747</v>
      </c>
      <c r="M23" s="7">
        <f t="shared" si="7"/>
        <v>20553.910576923081</v>
      </c>
      <c r="N23" s="7">
        <f t="shared" si="7"/>
        <v>20414.093910256415</v>
      </c>
      <c r="O23" s="7">
        <f t="shared" si="7"/>
        <v>21327.94599358975</v>
      </c>
    </row>
  </sheetData>
  <mergeCells count="2">
    <mergeCell ref="B5:B13"/>
    <mergeCell ref="B15:B2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年次予算計画作成の基本_2_4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MLC 村井綾花</dc:creator>
  <cp:lastModifiedBy>MLC 村井綾花</cp:lastModifiedBy>
  <dcterms:created xsi:type="dcterms:W3CDTF">2022-10-20T01:01:36Z</dcterms:created>
  <dcterms:modified xsi:type="dcterms:W3CDTF">2022-10-20T01:01:43Z</dcterms:modified>
</cp:coreProperties>
</file>