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-ayaka\Desktop\"/>
    </mc:Choice>
  </mc:AlternateContent>
  <xr:revisionPtr revIDLastSave="0" documentId="8_{155F7A61-1957-46E1-9C58-ECC089898B39}" xr6:coauthVersionLast="47" xr6:coauthVersionMax="47" xr10:uidLastSave="{00000000-0000-0000-0000-000000000000}"/>
  <bookViews>
    <workbookView xWindow="28680" yWindow="-120" windowWidth="29040" windowHeight="15840" xr2:uid="{5C73D98A-803F-4E19-9D9B-1D3DEFE455B9}"/>
  </bookViews>
  <sheets>
    <sheet name="5ヶ年数値計画作成（中期経営計画）の作成_2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1</definedName>
    <definedName name="_Sort" hidden="1">#REF!</definedName>
    <definedName name="②">#REF!</definedName>
    <definedName name="ｃｖ">#REF!</definedName>
    <definedName name="ｄ">#REF!</definedName>
    <definedName name="dci">#REF!</definedName>
    <definedName name="ddc">#REF!</definedName>
    <definedName name="dfs">#REF!</definedName>
    <definedName name="dgh">#REF!</definedName>
    <definedName name="e">#REF!</definedName>
    <definedName name="EDIT_AREA">'[2]891'!$B$5:$C$14,'[2]891'!$B$16:$C$39,'[2]891'!$F$5:$G$14,'[2]891'!$F$16:$G$39</definedName>
    <definedName name="ee">#REF!</definedName>
    <definedName name="fgh">#REF!</definedName>
    <definedName name="ht">#REF!</definedName>
    <definedName name="ｊｊ">#REF!</definedName>
    <definedName name="kk">#REF!</definedName>
    <definedName name="MF印税">#REF!</definedName>
    <definedName name="p_name">#REF!</definedName>
    <definedName name="pci">#REF!</definedName>
    <definedName name="pp">#REF!</definedName>
    <definedName name="qq">#REF!</definedName>
    <definedName name="qqw">#REF!</definedName>
    <definedName name="rr">#REF!</definedName>
    <definedName name="rre">#REF!</definedName>
    <definedName name="ｓ">#REF!</definedName>
    <definedName name="sakura">#REF!</definedName>
    <definedName name="sakura3">#REF!</definedName>
    <definedName name="sakuraw">#REF!</definedName>
    <definedName name="tryj">#REF!</definedName>
    <definedName name="vv">#REF!</definedName>
    <definedName name="ｗ">#REF!</definedName>
    <definedName name="wwq">#REF!</definedName>
    <definedName name="ｘｃ">#REF!</definedName>
    <definedName name="ｘｃｚｖ">#REF!</definedName>
    <definedName name="ｘｚｘｖ">#REF!</definedName>
    <definedName name="ｚｘ">#REF!</definedName>
    <definedName name="ｚｚ">#REF!</definedName>
    <definedName name="え">#REF!</definedName>
    <definedName name="コンテンツ平均額">#REF!</definedName>
    <definedName name="サクラ大戦">#REF!</definedName>
    <definedName name="サクラ大戦２">#REF!</definedName>
    <definedName name="セガロイヤリティ">#REF!</definedName>
    <definedName name="レベニューシェア率">#REF!</definedName>
    <definedName name="印税">#REF!</definedName>
    <definedName name="卸値">#REF!</definedName>
    <definedName name="楽曲ＤＬ許可数">#REF!</definedName>
    <definedName name="掛け率">#REF!</definedName>
    <definedName name="工程表">#REF!</definedName>
    <definedName name="収支計算表">#REF!</definedName>
    <definedName name="人件費月額">#REF!</definedName>
    <definedName name="総製造単価">#REF!</definedName>
    <definedName name="定価">#REF!</definedName>
    <definedName name="藤島先生印税">#REF!</definedName>
    <definedName name="内藤先生印税">#REF!</definedName>
    <definedName name="武人街">#REF!</definedName>
    <definedName name="北へ">#REF!</definedName>
    <definedName name="北へ①">#REF!</definedName>
    <definedName name="北へＤＤ②">#REF!</definedName>
    <definedName name="北へＤＤ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43" i="1" s="1"/>
  <c r="H42" i="1"/>
  <c r="H43" i="1" s="1"/>
  <c r="G42" i="1"/>
  <c r="G43" i="1" s="1"/>
  <c r="F42" i="1"/>
  <c r="E42" i="1"/>
  <c r="D42" i="1"/>
  <c r="H39" i="1"/>
  <c r="G39" i="1"/>
  <c r="F39" i="1"/>
  <c r="F43" i="1" s="1"/>
  <c r="E39" i="1"/>
  <c r="E43" i="1" s="1"/>
  <c r="D39" i="1"/>
  <c r="D43" i="1" s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F34" i="1" s="1"/>
  <c r="E31" i="1"/>
  <c r="D31" i="1"/>
  <c r="G30" i="1"/>
  <c r="G34" i="1" s="1"/>
  <c r="F30" i="1"/>
  <c r="H28" i="1"/>
  <c r="G28" i="1"/>
  <c r="F28" i="1"/>
  <c r="F35" i="1" s="1"/>
  <c r="D28" i="1"/>
  <c r="H27" i="1"/>
  <c r="G27" i="1"/>
  <c r="F27" i="1"/>
  <c r="E27" i="1"/>
  <c r="E28" i="1" s="1"/>
  <c r="D27" i="1"/>
  <c r="I19" i="1"/>
  <c r="H19" i="1"/>
  <c r="G19" i="1"/>
  <c r="F19" i="1"/>
  <c r="E19" i="1"/>
  <c r="D19" i="1"/>
  <c r="H11" i="1"/>
  <c r="H20" i="1" s="1"/>
  <c r="I10" i="1"/>
  <c r="I30" i="1" s="1"/>
  <c r="I34" i="1" s="1"/>
  <c r="H10" i="1"/>
  <c r="H30" i="1" s="1"/>
  <c r="H34" i="1" s="1"/>
  <c r="G10" i="1"/>
  <c r="G11" i="1" s="1"/>
  <c r="G20" i="1" s="1"/>
  <c r="F10" i="1"/>
  <c r="F11" i="1" s="1"/>
  <c r="F20" i="1" s="1"/>
  <c r="E10" i="1"/>
  <c r="E11" i="1" s="1"/>
  <c r="E20" i="1" s="1"/>
  <c r="D10" i="1"/>
  <c r="D11" i="1" s="1"/>
  <c r="D20" i="1" s="1"/>
  <c r="I4" i="1"/>
  <c r="I11" i="1" s="1"/>
  <c r="I20" i="1" s="1"/>
  <c r="D35" i="1" l="1"/>
  <c r="D44" i="1" s="1"/>
  <c r="E25" i="1" s="1"/>
  <c r="G35" i="1"/>
  <c r="H35" i="1"/>
  <c r="D30" i="1"/>
  <c r="D34" i="1" s="1"/>
  <c r="E30" i="1"/>
  <c r="E34" i="1" s="1"/>
  <c r="E35" i="1" s="1"/>
  <c r="I27" i="1"/>
  <c r="I28" i="1" s="1"/>
  <c r="I35" i="1" s="1"/>
  <c r="I44" i="1" s="1"/>
  <c r="E44" i="1" l="1"/>
  <c r="F25" i="1" s="1"/>
  <c r="F44" i="1" s="1"/>
  <c r="G25" i="1" s="1"/>
  <c r="G44" i="1" s="1"/>
  <c r="H25" i="1" s="1"/>
  <c r="H44" i="1" s="1"/>
</calcChain>
</file>

<file path=xl/sharedStrings.xml><?xml version="1.0" encoding="utf-8"?>
<sst xmlns="http://schemas.openxmlformats.org/spreadsheetml/2006/main" count="57" uniqueCount="46">
  <si>
    <t>（5ケ年計画例）</t>
  </si>
  <si>
    <t>金額単位：千円</t>
    <rPh sb="0" eb="4">
      <t>キンガクタンイ</t>
    </rPh>
    <rPh sb="5" eb="7">
      <t>センエン</t>
    </rPh>
    <phoneticPr fontId="2"/>
  </si>
  <si>
    <t>現在（n)</t>
    <rPh sb="0" eb="2">
      <t>ゲンザイ</t>
    </rPh>
    <phoneticPr fontId="2"/>
  </si>
  <si>
    <t>1年後　　　　　（N+1）</t>
    <rPh sb="1" eb="3">
      <t>ネンゴ</t>
    </rPh>
    <phoneticPr fontId="2"/>
  </si>
  <si>
    <t>2年後　　（N＋２）</t>
    <rPh sb="1" eb="3">
      <t>ネンゴ</t>
    </rPh>
    <phoneticPr fontId="2"/>
  </si>
  <si>
    <t>3年後（N+3）</t>
    <rPh sb="1" eb="2">
      <t>ネン</t>
    </rPh>
    <rPh sb="2" eb="3">
      <t>ゴ</t>
    </rPh>
    <phoneticPr fontId="2"/>
  </si>
  <si>
    <t>4年後（N+4）</t>
    <rPh sb="1" eb="2">
      <t>ネン</t>
    </rPh>
    <rPh sb="2" eb="3">
      <t>ゴ</t>
    </rPh>
    <phoneticPr fontId="2"/>
  </si>
  <si>
    <t>5年後（N+1）</t>
    <rPh sb="1" eb="2">
      <t>ネン</t>
    </rPh>
    <rPh sb="2" eb="3">
      <t>ゴ</t>
    </rPh>
    <phoneticPr fontId="2"/>
  </si>
  <si>
    <t>売上</t>
    <rPh sb="0" eb="2">
      <t>ウリアゲ</t>
    </rPh>
    <phoneticPr fontId="2"/>
  </si>
  <si>
    <t>変動費</t>
    <rPh sb="0" eb="3">
      <t>ヘンドウヒ</t>
    </rPh>
    <phoneticPr fontId="2"/>
  </si>
  <si>
    <t>商品仕入</t>
  </si>
  <si>
    <t>材料費</t>
  </si>
  <si>
    <t>外注費</t>
  </si>
  <si>
    <t>労務費</t>
    <rPh sb="0" eb="3">
      <t>ロウムヒ</t>
    </rPh>
    <phoneticPr fontId="2"/>
  </si>
  <si>
    <t>その他</t>
  </si>
  <si>
    <t>合　計</t>
  </si>
  <si>
    <t>限界利益</t>
    <rPh sb="0" eb="4">
      <t>ゲンカイリエキ</t>
    </rPh>
    <phoneticPr fontId="2"/>
  </si>
  <si>
    <t>固定費</t>
    <rPh sb="0" eb="3">
      <t>コテイヒ</t>
    </rPh>
    <phoneticPr fontId="2"/>
  </si>
  <si>
    <t>役員報酬</t>
    <rPh sb="0" eb="4">
      <t>ヤクインホウシュウ</t>
    </rPh>
    <phoneticPr fontId="2"/>
  </si>
  <si>
    <t>給与</t>
    <rPh sb="0" eb="2">
      <t>キュウヨ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</si>
  <si>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</si>
  <si>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</si>
  <si>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販売費</t>
    <rPh sb="0" eb="2">
      <t>ハンバイ</t>
    </rPh>
    <rPh sb="2" eb="3">
      <t>ヒ</t>
    </rPh>
    <phoneticPr fontId="2"/>
  </si>
  <si>
    <t>一般管理費</t>
    <rPh sb="0" eb="5">
      <t>イッパンカンリヒ</t>
    </rPh>
    <phoneticPr fontId="2"/>
  </si>
  <si>
    <t>支払利息</t>
    <rPh sb="0" eb="2">
      <t>シハライ</t>
    </rPh>
    <rPh sb="2" eb="4">
      <t>リソク</t>
    </rPh>
    <phoneticPr fontId="2"/>
  </si>
  <si>
    <t>利益</t>
    <rPh sb="0" eb="2">
      <t>リエキ</t>
    </rPh>
    <phoneticPr fontId="2"/>
  </si>
  <si>
    <t>（資金計画例）</t>
    <rPh sb="1" eb="6">
      <t>シキンケイカクレイ</t>
    </rPh>
    <phoneticPr fontId="2"/>
  </si>
  <si>
    <t>繰り越し残高</t>
    <rPh sb="0" eb="1">
      <t>ク</t>
    </rPh>
    <rPh sb="2" eb="3">
      <t>コ</t>
    </rPh>
    <rPh sb="4" eb="6">
      <t>ザンダカ</t>
    </rPh>
    <phoneticPr fontId="2"/>
  </si>
  <si>
    <t>経常収支</t>
    <rPh sb="0" eb="2">
      <t>ケイジョウ</t>
    </rPh>
    <rPh sb="2" eb="4">
      <t>シュウシ</t>
    </rPh>
    <phoneticPr fontId="2"/>
  </si>
  <si>
    <t>収入</t>
    <rPh sb="0" eb="2">
      <t>シュウニュウ</t>
    </rPh>
    <phoneticPr fontId="2"/>
  </si>
  <si>
    <t>　売掛金</t>
    <rPh sb="1" eb="3">
      <t>ウリカケ</t>
    </rPh>
    <rPh sb="3" eb="4">
      <t>キン</t>
    </rPh>
    <phoneticPr fontId="2"/>
  </si>
  <si>
    <t>収入合計</t>
    <rPh sb="0" eb="4">
      <t>シュウニュウゴウケイ</t>
    </rPh>
    <phoneticPr fontId="2"/>
  </si>
  <si>
    <t>支出</t>
    <rPh sb="0" eb="2">
      <t>シシュツ</t>
    </rPh>
    <phoneticPr fontId="2"/>
  </si>
  <si>
    <t>　買掛金支払</t>
    <rPh sb="1" eb="4">
      <t>カイカケキン</t>
    </rPh>
    <rPh sb="4" eb="6">
      <t>シハライ</t>
    </rPh>
    <phoneticPr fontId="2"/>
  </si>
  <si>
    <t>　人件費　</t>
    <rPh sb="1" eb="4">
      <t>ジンケンヒ</t>
    </rPh>
    <phoneticPr fontId="2"/>
  </si>
  <si>
    <t>　その他経費</t>
    <rPh sb="3" eb="6">
      <t>タケイヒ</t>
    </rPh>
    <phoneticPr fontId="2"/>
  </si>
  <si>
    <t>　借入金利息</t>
    <rPh sb="1" eb="4">
      <t>カリイレキン</t>
    </rPh>
    <rPh sb="4" eb="6">
      <t>リソク</t>
    </rPh>
    <phoneticPr fontId="2"/>
  </si>
  <si>
    <t>支出合計</t>
    <rPh sb="0" eb="2">
      <t>シシュツ</t>
    </rPh>
    <rPh sb="2" eb="4">
      <t>ゴウケイ</t>
    </rPh>
    <phoneticPr fontId="2"/>
  </si>
  <si>
    <t>経常収支合計</t>
    <rPh sb="0" eb="2">
      <t>ケイジョウ</t>
    </rPh>
    <rPh sb="2" eb="4">
      <t>シュウシ</t>
    </rPh>
    <rPh sb="4" eb="6">
      <t>ゴウケイ</t>
    </rPh>
    <phoneticPr fontId="2"/>
  </si>
  <si>
    <t>財務収支</t>
    <rPh sb="0" eb="4">
      <t>ザイムシュウシ</t>
    </rPh>
    <phoneticPr fontId="2"/>
  </si>
  <si>
    <t>　借入金</t>
    <rPh sb="1" eb="4">
      <t>カリイレキン</t>
    </rPh>
    <phoneticPr fontId="2"/>
  </si>
  <si>
    <t>　増資</t>
    <rPh sb="1" eb="3">
      <t>ゾウシ</t>
    </rPh>
    <phoneticPr fontId="2"/>
  </si>
  <si>
    <t>収入合計</t>
    <rPh sb="0" eb="2">
      <t>シュウニュウ</t>
    </rPh>
    <rPh sb="2" eb="4">
      <t>ゴウケイ</t>
    </rPh>
    <phoneticPr fontId="2"/>
  </si>
  <si>
    <t>　借入金返済</t>
    <rPh sb="1" eb="4">
      <t>カリイレキン</t>
    </rPh>
    <rPh sb="4" eb="6">
      <t>ヘンサイ</t>
    </rPh>
    <phoneticPr fontId="2"/>
  </si>
  <si>
    <t>財務収支合計</t>
    <rPh sb="0" eb="4">
      <t>ザイムシュウシ</t>
    </rPh>
    <rPh sb="4" eb="6">
      <t>ゴウケイ</t>
    </rPh>
    <phoneticPr fontId="2"/>
  </si>
  <si>
    <t>翌繰り越し残高</t>
    <rPh sb="0" eb="1">
      <t>ヨク</t>
    </rPh>
    <rPh sb="1" eb="2">
      <t>ク</t>
    </rPh>
    <rPh sb="3" eb="4">
      <t>コ</t>
    </rPh>
    <rPh sb="5" eb="7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</si>
</sst>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0"/>
      <color rgb="FF000000"/>
      <name val="游ゴシック Light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000000"/>
      <name val="游ゴシック Light"/>
      <family val="3"/>
      <charset val="128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177" fontId="3" fillId="2" borderId="3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0" fillId="2" borderId="3" xfId="0" applyFill="1" applyBorder="1">
      <alignment vertical="center"/>
    </xf>
    <xf numFmtId="178" fontId="5" fillId="2" borderId="3" xfId="0" applyNumberFormat="1" applyFont="1" applyFill="1" applyBorder="1">
      <alignment vertical="center"/>
    </xf>
    <xf numFmtId="176" fontId="5" fillId="2" borderId="3" xfId="0" applyNumberFormat="1" applyFont="1" applyFill="1" applyBorder="1">
      <alignment vertical="center"/>
    </xf>
    <xf numFmtId="178" fontId="5" fillId="2" borderId="5" xfId="0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177" fontId="5" fillId="2" borderId="3" xfId="0" applyNumberFormat="1" applyFont="1" applyFill="1" applyBorder="1">
      <alignment vertical="center"/>
    </xf>
    <xf numFmtId="177" fontId="5" fillId="2" borderId="5" xfId="0" applyNumberFormat="1" applyFont="1" applyFill="1" applyBorder="1">
      <alignment vertical="center"/>
    </xf>
    <xf numFmtId="0" fontId="0" fillId="0" borderId="3" xfId="0" applyBorder="1" applyAlignment="1">
      <alignment horizontal="center" vertical="center" wrapText="1"/>
    </xf>
    <xf numFmtId="176" fontId="5" fillId="2" borderId="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an\anken\&#24357;&#29983;\3302289_%20&#12304;&#36039;&#37329;&#35519;&#36948;&#12490;&#12499;&#12305;&#36861;&#21152;&#35352;&#20107;&#25522;&#36617;_&#20104;&#31639;&#35336;&#30011;&#12539;&#20013;&#26399;&#32076;&#21942;&#35336;&#30011;&#20316;&#25104;\1_&#25351;&#31034;&#26360;&#39006;\&#12527;&#12452;&#12516;&#12540;&#12501;&#12524;&#12540;&#12512;\DL&#29992;%2020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rd_mgm_server\sg007625\42kibp\&#20181;&#21069;&#20104;&#28204;&#20381;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ヶ年数値計画作成（中期経営計画）の作成_2"/>
      <sheetName val="年次予算計画作成の基本_1"/>
      <sheetName val="年次予算計画作成の基本_2_1"/>
      <sheetName val="年次予算計画作成の基本_2_2"/>
      <sheetName val="年次予算計画作成の基本_2_3"/>
      <sheetName val="年次予算計画作成の基本_2_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期予想"/>
      <sheetName val="依頼案件"/>
      <sheetName val="計算の跡"/>
      <sheetName val="891"/>
      <sheetName val="集計表"/>
      <sheetName val="集計表 (2)"/>
      <sheetName val="12月末残高"/>
      <sheetName val="M04"/>
      <sheetName val="PICO2関連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2DD1-C5BB-4ACE-838F-2EDA3FD20D62}">
  <dimension ref="B2:J44"/>
  <sheetViews>
    <sheetView tabSelected="1" workbookViewId="0">
      <selection activeCell="M7" sqref="M7"/>
    </sheetView>
  </sheetViews>
  <sheetFormatPr defaultColWidth="8.69921875" defaultRowHeight="18" x14ac:dyDescent="0.45"/>
  <cols>
    <col min="1" max="1" width="8.69921875" style="2"/>
    <col min="2" max="2" width="3.3984375" style="2" customWidth="1"/>
    <col min="3" max="3" width="13.8984375" style="2" customWidth="1"/>
    <col min="4" max="8" width="8.69921875" style="2"/>
    <col min="9" max="9" width="9.5" style="2" bestFit="1" customWidth="1"/>
    <col min="10" max="16384" width="8.69921875" style="2"/>
  </cols>
  <sheetData>
    <row r="2" spans="2:10" x14ac:dyDescent="0.45">
      <c r="B2" s="1" t="s">
        <v>0</v>
      </c>
      <c r="I2" s="3" t="s">
        <v>1</v>
      </c>
    </row>
    <row r="3" spans="2:10" ht="30" x14ac:dyDescent="0.45">
      <c r="B3" s="4"/>
      <c r="C3" s="5"/>
      <c r="D3" s="6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/>
    </row>
    <row r="4" spans="2:10" x14ac:dyDescent="0.45">
      <c r="B4" s="9" t="s">
        <v>8</v>
      </c>
      <c r="C4" s="10"/>
      <c r="D4" s="11">
        <v>200000</v>
      </c>
      <c r="E4" s="11">
        <v>300000</v>
      </c>
      <c r="F4" s="11">
        <v>325000</v>
      </c>
      <c r="G4" s="11">
        <v>350000</v>
      </c>
      <c r="H4" s="11">
        <v>375000</v>
      </c>
      <c r="I4" s="11">
        <f>D4*2</f>
        <v>400000</v>
      </c>
    </row>
    <row r="5" spans="2:10" x14ac:dyDescent="0.45">
      <c r="B5" s="12" t="s">
        <v>9</v>
      </c>
      <c r="C5" s="13" t="s">
        <v>10</v>
      </c>
      <c r="D5" s="14">
        <v>70000</v>
      </c>
      <c r="E5" s="14">
        <v>90000</v>
      </c>
      <c r="F5" s="14">
        <v>100000</v>
      </c>
      <c r="G5" s="14">
        <v>110000</v>
      </c>
      <c r="H5" s="14">
        <v>120000</v>
      </c>
      <c r="I5" s="14">
        <v>126000</v>
      </c>
    </row>
    <row r="6" spans="2:10" x14ac:dyDescent="0.45">
      <c r="B6" s="12"/>
      <c r="C6" s="13" t="s">
        <v>11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</row>
    <row r="7" spans="2:10" x14ac:dyDescent="0.45">
      <c r="B7" s="12"/>
      <c r="C7" s="13" t="s">
        <v>12</v>
      </c>
      <c r="D7" s="14">
        <v>5000</v>
      </c>
      <c r="E7" s="14">
        <v>10000</v>
      </c>
      <c r="F7" s="14">
        <v>10000</v>
      </c>
      <c r="G7" s="14">
        <v>10000</v>
      </c>
      <c r="H7" s="14">
        <v>9000</v>
      </c>
      <c r="I7" s="14">
        <v>9000</v>
      </c>
    </row>
    <row r="8" spans="2:10" x14ac:dyDescent="0.45">
      <c r="B8" s="12"/>
      <c r="C8" s="13" t="s">
        <v>13</v>
      </c>
      <c r="D8" s="14">
        <v>50000</v>
      </c>
      <c r="E8" s="14">
        <v>70000</v>
      </c>
      <c r="F8" s="14">
        <v>75000</v>
      </c>
      <c r="G8" s="14">
        <v>80000</v>
      </c>
      <c r="H8" s="14">
        <v>85000</v>
      </c>
      <c r="I8" s="14">
        <v>90000</v>
      </c>
    </row>
    <row r="9" spans="2:10" x14ac:dyDescent="0.45">
      <c r="B9" s="12"/>
      <c r="C9" s="13" t="s">
        <v>14</v>
      </c>
      <c r="D9" s="14">
        <v>2000</v>
      </c>
      <c r="E9" s="14">
        <v>10000</v>
      </c>
      <c r="F9" s="14">
        <v>9000</v>
      </c>
      <c r="G9" s="14">
        <v>8000</v>
      </c>
      <c r="H9" s="14">
        <v>5000</v>
      </c>
      <c r="I9" s="14">
        <v>3600</v>
      </c>
    </row>
    <row r="10" spans="2:10" x14ac:dyDescent="0.45">
      <c r="B10" s="12"/>
      <c r="C10" s="13" t="s">
        <v>15</v>
      </c>
      <c r="D10" s="14">
        <f>SUM(D5:D9)</f>
        <v>127000</v>
      </c>
      <c r="E10" s="14">
        <f>SUM(E5:E9)</f>
        <v>180000</v>
      </c>
      <c r="F10" s="14">
        <f t="shared" ref="F10:H10" si="0">SUM(F5:F9)</f>
        <v>194000</v>
      </c>
      <c r="G10" s="14">
        <f t="shared" si="0"/>
        <v>208000</v>
      </c>
      <c r="H10" s="14">
        <f t="shared" si="0"/>
        <v>219000</v>
      </c>
      <c r="I10" s="14">
        <f>SUM(I5:I9)</f>
        <v>228600</v>
      </c>
    </row>
    <row r="11" spans="2:10" x14ac:dyDescent="0.45">
      <c r="B11" s="15" t="s">
        <v>16</v>
      </c>
      <c r="C11" s="16"/>
      <c r="D11" s="11">
        <f>D4-D10</f>
        <v>73000</v>
      </c>
      <c r="E11" s="11">
        <f>E4-E10</f>
        <v>120000</v>
      </c>
      <c r="F11" s="11">
        <f t="shared" ref="F11:H11" si="1">F4-F10</f>
        <v>131000</v>
      </c>
      <c r="G11" s="11">
        <f t="shared" si="1"/>
        <v>142000</v>
      </c>
      <c r="H11" s="11">
        <f t="shared" si="1"/>
        <v>156000</v>
      </c>
      <c r="I11" s="11">
        <f>I4-I10</f>
        <v>171400</v>
      </c>
    </row>
    <row r="12" spans="2:10" x14ac:dyDescent="0.45">
      <c r="B12" s="12" t="s">
        <v>17</v>
      </c>
      <c r="C12" s="13" t="s">
        <v>18</v>
      </c>
      <c r="D12" s="11">
        <v>14000.000000000002</v>
      </c>
      <c r="E12" s="11">
        <v>16800</v>
      </c>
      <c r="F12" s="11">
        <v>20000</v>
      </c>
      <c r="G12" s="11">
        <v>23000</v>
      </c>
      <c r="H12" s="11">
        <v>26000</v>
      </c>
      <c r="I12" s="11">
        <v>28000.000000000004</v>
      </c>
    </row>
    <row r="13" spans="2:10" x14ac:dyDescent="0.45">
      <c r="B13" s="12"/>
      <c r="C13" s="13" t="s">
        <v>19</v>
      </c>
      <c r="D13" s="11">
        <v>14000.000000000002</v>
      </c>
      <c r="E13" s="11">
        <v>21000.000000000004</v>
      </c>
      <c r="F13" s="11">
        <v>23000</v>
      </c>
      <c r="G13" s="11">
        <v>25000</v>
      </c>
      <c r="H13" s="11">
        <v>26000</v>
      </c>
      <c r="I13" s="11">
        <v>28000.000000000004</v>
      </c>
    </row>
    <row r="14" spans="2:10" x14ac:dyDescent="0.45">
      <c r="B14" s="12"/>
      <c r="C14" s="13" t="s">
        <v>20</v>
      </c>
      <c r="D14" s="11">
        <v>2000</v>
      </c>
      <c r="E14" s="11">
        <v>2000</v>
      </c>
      <c r="F14" s="11">
        <v>2500</v>
      </c>
      <c r="G14" s="11">
        <v>3000</v>
      </c>
      <c r="H14" s="11">
        <v>3500</v>
      </c>
      <c r="I14" s="11">
        <v>4000</v>
      </c>
    </row>
    <row r="15" spans="2:10" x14ac:dyDescent="0.45">
      <c r="B15" s="12"/>
      <c r="C15" s="13" t="s">
        <v>21</v>
      </c>
      <c r="D15" s="11">
        <v>4500</v>
      </c>
      <c r="E15" s="11">
        <v>5970</v>
      </c>
      <c r="F15" s="11">
        <v>6880</v>
      </c>
      <c r="G15" s="11">
        <v>7680</v>
      </c>
      <c r="H15" s="11">
        <v>8320</v>
      </c>
      <c r="I15" s="11">
        <v>9000</v>
      </c>
    </row>
    <row r="16" spans="2:10" x14ac:dyDescent="0.45">
      <c r="B16" s="12"/>
      <c r="C16" s="13" t="s">
        <v>22</v>
      </c>
      <c r="D16" s="11">
        <v>10000</v>
      </c>
      <c r="E16" s="11">
        <v>50000</v>
      </c>
      <c r="F16" s="11">
        <v>50000</v>
      </c>
      <c r="G16" s="11">
        <v>50000</v>
      </c>
      <c r="H16" s="11">
        <v>50000</v>
      </c>
      <c r="I16" s="11">
        <v>50000</v>
      </c>
    </row>
    <row r="17" spans="2:9" x14ac:dyDescent="0.45">
      <c r="B17" s="12"/>
      <c r="C17" s="13" t="s">
        <v>23</v>
      </c>
      <c r="D17" s="11">
        <v>10000</v>
      </c>
      <c r="E17" s="11">
        <v>20000</v>
      </c>
      <c r="F17" s="11">
        <v>22500</v>
      </c>
      <c r="G17" s="11">
        <v>25000</v>
      </c>
      <c r="H17" s="11">
        <v>27500</v>
      </c>
      <c r="I17" s="11">
        <v>30000</v>
      </c>
    </row>
    <row r="18" spans="2:9" x14ac:dyDescent="0.45">
      <c r="B18" s="12"/>
      <c r="C18" s="13" t="s">
        <v>24</v>
      </c>
      <c r="D18" s="11">
        <v>100</v>
      </c>
      <c r="E18" s="11">
        <v>100</v>
      </c>
      <c r="F18" s="11">
        <v>150</v>
      </c>
      <c r="G18" s="11">
        <v>200</v>
      </c>
      <c r="H18" s="11">
        <v>250</v>
      </c>
      <c r="I18" s="11">
        <v>300</v>
      </c>
    </row>
    <row r="19" spans="2:9" x14ac:dyDescent="0.45">
      <c r="B19" s="12"/>
      <c r="C19" s="13" t="s">
        <v>15</v>
      </c>
      <c r="D19" s="11">
        <f>SUM(D12:D18)</f>
        <v>54600</v>
      </c>
      <c r="E19" s="11">
        <f>SUM(E12:E18)</f>
        <v>115870</v>
      </c>
      <c r="F19" s="11">
        <f t="shared" ref="F19:H19" si="2">SUM(F12:F18)</f>
        <v>125030</v>
      </c>
      <c r="G19" s="11">
        <f t="shared" si="2"/>
        <v>133880</v>
      </c>
      <c r="H19" s="11">
        <f t="shared" si="2"/>
        <v>141570</v>
      </c>
      <c r="I19" s="11">
        <f>SUM(I12:I18)</f>
        <v>149300</v>
      </c>
    </row>
    <row r="20" spans="2:9" x14ac:dyDescent="0.45">
      <c r="B20" s="9" t="s">
        <v>25</v>
      </c>
      <c r="C20" s="10"/>
      <c r="D20" s="11">
        <f>D11-D19</f>
        <v>18400</v>
      </c>
      <c r="E20" s="11">
        <f t="shared" ref="E20:I20" si="3">E11-E19</f>
        <v>4130</v>
      </c>
      <c r="F20" s="11">
        <f t="shared" si="3"/>
        <v>5970</v>
      </c>
      <c r="G20" s="11">
        <f t="shared" si="3"/>
        <v>8120</v>
      </c>
      <c r="H20" s="11">
        <f t="shared" si="3"/>
        <v>14430</v>
      </c>
      <c r="I20" s="17">
        <f t="shared" si="3"/>
        <v>22100</v>
      </c>
    </row>
    <row r="23" spans="2:9" x14ac:dyDescent="0.45">
      <c r="B23" s="18" t="s">
        <v>26</v>
      </c>
      <c r="I23" s="3" t="s">
        <v>1</v>
      </c>
    </row>
    <row r="24" spans="2:9" ht="30" x14ac:dyDescent="0.45">
      <c r="B24" s="4"/>
      <c r="C24" s="5"/>
      <c r="D24" s="6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</row>
    <row r="25" spans="2:9" x14ac:dyDescent="0.45">
      <c r="B25" s="19" t="s">
        <v>27</v>
      </c>
      <c r="C25" s="19"/>
      <c r="D25" s="20">
        <v>20000</v>
      </c>
      <c r="E25" s="21">
        <f>D44</f>
        <v>32316.666666666657</v>
      </c>
      <c r="F25" s="21">
        <f t="shared" ref="F25:H25" si="4">E44</f>
        <v>26446.666666666657</v>
      </c>
      <c r="G25" s="21">
        <f t="shared" si="4"/>
        <v>21499.999999999971</v>
      </c>
      <c r="H25" s="21">
        <f t="shared" si="4"/>
        <v>17786.666666666657</v>
      </c>
      <c r="I25" s="22">
        <v>80000</v>
      </c>
    </row>
    <row r="26" spans="2:9" x14ac:dyDescent="0.45">
      <c r="B26" s="23" t="s">
        <v>28</v>
      </c>
      <c r="C26" s="19" t="s">
        <v>29</v>
      </c>
      <c r="D26" s="24"/>
      <c r="E26" s="24"/>
      <c r="F26" s="24"/>
      <c r="G26" s="24"/>
      <c r="H26" s="24"/>
      <c r="I26" s="25"/>
    </row>
    <row r="27" spans="2:9" x14ac:dyDescent="0.45">
      <c r="B27" s="26"/>
      <c r="C27" s="19" t="s">
        <v>30</v>
      </c>
      <c r="D27" s="24">
        <f>D4*11/12</f>
        <v>183333.33333333334</v>
      </c>
      <c r="E27" s="24">
        <f>E4*11/12</f>
        <v>275000</v>
      </c>
      <c r="F27" s="24">
        <f t="shared" ref="F27:H27" si="5">F4*11/12</f>
        <v>297916.66666666669</v>
      </c>
      <c r="G27" s="24">
        <f t="shared" si="5"/>
        <v>320833.33333333331</v>
      </c>
      <c r="H27" s="24">
        <f t="shared" si="5"/>
        <v>343750</v>
      </c>
      <c r="I27" s="25">
        <f>I4*11/12</f>
        <v>366666.66666666669</v>
      </c>
    </row>
    <row r="28" spans="2:9" x14ac:dyDescent="0.45">
      <c r="B28" s="26"/>
      <c r="C28" s="19" t="s">
        <v>31</v>
      </c>
      <c r="D28" s="24">
        <f>D27</f>
        <v>183333.33333333334</v>
      </c>
      <c r="E28" s="24">
        <f>E27</f>
        <v>275000</v>
      </c>
      <c r="F28" s="24">
        <f t="shared" ref="F28:H28" si="6">F27</f>
        <v>297916.66666666669</v>
      </c>
      <c r="G28" s="24">
        <f t="shared" si="6"/>
        <v>320833.33333333331</v>
      </c>
      <c r="H28" s="24">
        <f t="shared" si="6"/>
        <v>343750</v>
      </c>
      <c r="I28" s="25">
        <f>I27</f>
        <v>366666.66666666669</v>
      </c>
    </row>
    <row r="29" spans="2:9" x14ac:dyDescent="0.45">
      <c r="B29" s="26"/>
      <c r="C29" s="19" t="s">
        <v>32</v>
      </c>
      <c r="D29" s="24"/>
      <c r="E29" s="24"/>
      <c r="F29" s="24"/>
      <c r="G29" s="24"/>
      <c r="H29" s="24"/>
      <c r="I29" s="25"/>
    </row>
    <row r="30" spans="2:9" x14ac:dyDescent="0.45">
      <c r="B30" s="26"/>
      <c r="C30" s="19" t="s">
        <v>33</v>
      </c>
      <c r="D30" s="24">
        <f>D10*11/12</f>
        <v>116416.66666666667</v>
      </c>
      <c r="E30" s="24">
        <f>E10*11/12</f>
        <v>165000</v>
      </c>
      <c r="F30" s="24">
        <f t="shared" ref="F30:H30" si="7">F10*11/12</f>
        <v>177833.33333333334</v>
      </c>
      <c r="G30" s="24">
        <f t="shared" si="7"/>
        <v>190666.66666666666</v>
      </c>
      <c r="H30" s="24">
        <f t="shared" si="7"/>
        <v>200750</v>
      </c>
      <c r="I30" s="25">
        <f>I10*11/12</f>
        <v>209550</v>
      </c>
    </row>
    <row r="31" spans="2:9" x14ac:dyDescent="0.45">
      <c r="B31" s="26"/>
      <c r="C31" s="19" t="s">
        <v>34</v>
      </c>
      <c r="D31" s="24">
        <f>D12+D13+D14</f>
        <v>30000.000000000004</v>
      </c>
      <c r="E31" s="24">
        <f>E12+E13+E14</f>
        <v>39800</v>
      </c>
      <c r="F31" s="24">
        <f t="shared" ref="F31:H31" si="8">F12+F13+F14</f>
        <v>45500</v>
      </c>
      <c r="G31" s="24">
        <f t="shared" si="8"/>
        <v>51000</v>
      </c>
      <c r="H31" s="24">
        <f t="shared" si="8"/>
        <v>55500</v>
      </c>
      <c r="I31" s="25">
        <f>I12+I13+I14</f>
        <v>60000.000000000007</v>
      </c>
    </row>
    <row r="32" spans="2:9" x14ac:dyDescent="0.45">
      <c r="B32" s="26"/>
      <c r="C32" s="19" t="s">
        <v>35</v>
      </c>
      <c r="D32" s="24">
        <f>SUM(D15:D17)</f>
        <v>24500</v>
      </c>
      <c r="E32" s="24">
        <f>SUM(E15:E17)</f>
        <v>75970</v>
      </c>
      <c r="F32" s="24">
        <f t="shared" ref="F32:H32" si="9">SUM(F15:F17)</f>
        <v>79380</v>
      </c>
      <c r="G32" s="24">
        <f t="shared" si="9"/>
        <v>82680</v>
      </c>
      <c r="H32" s="24">
        <f t="shared" si="9"/>
        <v>85820</v>
      </c>
      <c r="I32" s="25">
        <f>SUM(I15:I17)</f>
        <v>89000</v>
      </c>
    </row>
    <row r="33" spans="2:9" x14ac:dyDescent="0.45">
      <c r="B33" s="26"/>
      <c r="C33" s="19" t="s">
        <v>36</v>
      </c>
      <c r="D33" s="24">
        <f>D18</f>
        <v>100</v>
      </c>
      <c r="E33" s="24">
        <f>E18</f>
        <v>100</v>
      </c>
      <c r="F33" s="24">
        <f t="shared" ref="F33:H33" si="10">F18</f>
        <v>150</v>
      </c>
      <c r="G33" s="24">
        <f t="shared" si="10"/>
        <v>200</v>
      </c>
      <c r="H33" s="24">
        <f t="shared" si="10"/>
        <v>250</v>
      </c>
      <c r="I33" s="25">
        <f>I18</f>
        <v>300</v>
      </c>
    </row>
    <row r="34" spans="2:9" x14ac:dyDescent="0.45">
      <c r="B34" s="26"/>
      <c r="C34" s="19" t="s">
        <v>37</v>
      </c>
      <c r="D34" s="24">
        <f>SUM(D30:D33)</f>
        <v>171016.66666666669</v>
      </c>
      <c r="E34" s="24">
        <f>SUM(E30:E33)</f>
        <v>280870</v>
      </c>
      <c r="F34" s="24">
        <f t="shared" ref="F34:H34" si="11">SUM(F30:F33)</f>
        <v>302863.33333333337</v>
      </c>
      <c r="G34" s="24">
        <f t="shared" si="11"/>
        <v>324546.66666666663</v>
      </c>
      <c r="H34" s="24">
        <f t="shared" si="11"/>
        <v>342320</v>
      </c>
      <c r="I34" s="25">
        <f>SUM(I30:I33)</f>
        <v>358850</v>
      </c>
    </row>
    <row r="35" spans="2:9" x14ac:dyDescent="0.45">
      <c r="B35" s="19" t="s">
        <v>38</v>
      </c>
      <c r="C35" s="19"/>
      <c r="D35" s="24">
        <f>D28-D34</f>
        <v>12316.666666666657</v>
      </c>
      <c r="E35" s="24">
        <f>E28-E34</f>
        <v>-5870</v>
      </c>
      <c r="F35" s="24">
        <f t="shared" ref="F35:H35" si="12">F28-F34</f>
        <v>-4946.6666666666861</v>
      </c>
      <c r="G35" s="24">
        <f t="shared" si="12"/>
        <v>-3713.3333333333139</v>
      </c>
      <c r="H35" s="24">
        <f t="shared" si="12"/>
        <v>1430</v>
      </c>
      <c r="I35" s="25">
        <f>I28-I34</f>
        <v>7816.6666666666861</v>
      </c>
    </row>
    <row r="36" spans="2:9" x14ac:dyDescent="0.45">
      <c r="B36" s="23" t="s">
        <v>39</v>
      </c>
      <c r="C36" s="19" t="s">
        <v>29</v>
      </c>
      <c r="D36" s="24"/>
      <c r="E36" s="24"/>
      <c r="F36" s="24"/>
      <c r="G36" s="24"/>
      <c r="H36" s="24"/>
      <c r="I36" s="25"/>
    </row>
    <row r="37" spans="2:9" x14ac:dyDescent="0.45">
      <c r="B37" s="26"/>
      <c r="C37" s="19" t="s">
        <v>40</v>
      </c>
      <c r="D37" s="24"/>
      <c r="E37" s="24"/>
      <c r="F37" s="24"/>
      <c r="G37" s="24"/>
      <c r="H37" s="24"/>
      <c r="I37" s="25"/>
    </row>
    <row r="38" spans="2:9" x14ac:dyDescent="0.45">
      <c r="B38" s="26"/>
      <c r="C38" s="19" t="s">
        <v>41</v>
      </c>
      <c r="D38" s="24"/>
      <c r="E38" s="24"/>
      <c r="F38" s="24"/>
      <c r="G38" s="24"/>
      <c r="H38" s="24"/>
      <c r="I38" s="25"/>
    </row>
    <row r="39" spans="2:9" x14ac:dyDescent="0.45">
      <c r="B39" s="26"/>
      <c r="C39" s="19" t="s">
        <v>42</v>
      </c>
      <c r="D39" s="24">
        <f>D37+D38</f>
        <v>0</v>
      </c>
      <c r="E39" s="24">
        <f>E37+E38</f>
        <v>0</v>
      </c>
      <c r="F39" s="24">
        <f t="shared" ref="F39:H39" si="13">F37+F38</f>
        <v>0</v>
      </c>
      <c r="G39" s="24">
        <f t="shared" si="13"/>
        <v>0</v>
      </c>
      <c r="H39" s="24">
        <f t="shared" si="13"/>
        <v>0</v>
      </c>
      <c r="I39" s="25">
        <v>0</v>
      </c>
    </row>
    <row r="40" spans="2:9" x14ac:dyDescent="0.45">
      <c r="B40" s="26"/>
      <c r="C40" s="19" t="s">
        <v>32</v>
      </c>
      <c r="D40" s="24"/>
      <c r="E40" s="24"/>
      <c r="F40" s="24"/>
      <c r="G40" s="24"/>
      <c r="H40" s="24"/>
      <c r="I40" s="25"/>
    </row>
    <row r="41" spans="2:9" x14ac:dyDescent="0.45">
      <c r="B41" s="26"/>
      <c r="C41" s="19" t="s">
        <v>43</v>
      </c>
      <c r="D41" s="24"/>
      <c r="E41" s="24"/>
      <c r="F41" s="24"/>
      <c r="G41" s="24"/>
      <c r="H41" s="24"/>
      <c r="I41" s="25"/>
    </row>
    <row r="42" spans="2:9" x14ac:dyDescent="0.45">
      <c r="B42" s="26"/>
      <c r="C42" s="19" t="s">
        <v>37</v>
      </c>
      <c r="D42" s="24">
        <f>D41</f>
        <v>0</v>
      </c>
      <c r="E42" s="24">
        <f>E41</f>
        <v>0</v>
      </c>
      <c r="F42" s="24">
        <f t="shared" ref="F42:H42" si="14">F41</f>
        <v>0</v>
      </c>
      <c r="G42" s="24">
        <f t="shared" si="14"/>
        <v>0</v>
      </c>
      <c r="H42" s="24">
        <f t="shared" si="14"/>
        <v>0</v>
      </c>
      <c r="I42" s="25">
        <f>I41</f>
        <v>0</v>
      </c>
    </row>
    <row r="43" spans="2:9" x14ac:dyDescent="0.45">
      <c r="B43" s="19" t="s">
        <v>44</v>
      </c>
      <c r="C43" s="19"/>
      <c r="D43" s="24">
        <f>D39-D42</f>
        <v>0</v>
      </c>
      <c r="E43" s="24">
        <f>E39-E42</f>
        <v>0</v>
      </c>
      <c r="F43" s="24">
        <f t="shared" ref="F43:H43" si="15">F39-F42</f>
        <v>0</v>
      </c>
      <c r="G43" s="24">
        <f t="shared" si="15"/>
        <v>0</v>
      </c>
      <c r="H43" s="24">
        <f t="shared" si="15"/>
        <v>0</v>
      </c>
      <c r="I43" s="25">
        <f>I39-I42</f>
        <v>0</v>
      </c>
    </row>
    <row r="44" spans="2:9" x14ac:dyDescent="0.45">
      <c r="B44" s="19" t="s">
        <v>45</v>
      </c>
      <c r="C44" s="19"/>
      <c r="D44" s="21">
        <f>D25+D35+D43</f>
        <v>32316.666666666657</v>
      </c>
      <c r="E44" s="21">
        <f>E25+E35+E43</f>
        <v>26446.666666666657</v>
      </c>
      <c r="F44" s="21">
        <f t="shared" ref="F44:H44" si="16">F25+F35+F43</f>
        <v>21499.999999999971</v>
      </c>
      <c r="G44" s="21">
        <f t="shared" si="16"/>
        <v>17786.666666666657</v>
      </c>
      <c r="H44" s="21">
        <f t="shared" si="16"/>
        <v>19216.666666666657</v>
      </c>
      <c r="I44" s="27">
        <f>I25+I35+I43</f>
        <v>87816.666666666686</v>
      </c>
    </row>
  </sheetData>
  <mergeCells count="9">
    <mergeCell ref="B24:C24"/>
    <mergeCell ref="B26:B34"/>
    <mergeCell ref="B36:B42"/>
    <mergeCell ref="B3:C3"/>
    <mergeCell ref="B4:C4"/>
    <mergeCell ref="B5:B10"/>
    <mergeCell ref="B11:C11"/>
    <mergeCell ref="B12:B19"/>
    <mergeCell ref="B20:C20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5ヶ年数値計画作成（中期経営計画）の作成_2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 村井綾花</dc:creator>
  <cp:lastModifiedBy>MLC 村井綾花</cp:lastModifiedBy>
  <dcterms:created xsi:type="dcterms:W3CDTF">2022-10-20T01:02:00Z</dcterms:created>
  <dcterms:modified xsi:type="dcterms:W3CDTF">2022-10-20T01:02:22Z</dcterms:modified>
</cp:coreProperties>
</file>